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zu\Desktop\Прайс Мазур 2026\"/>
    </mc:Choice>
  </mc:AlternateContent>
  <xr:revisionPtr revIDLastSave="0" documentId="13_ncr:1_{171DBCFA-43E8-4874-AFE1-0A4E079DCE05}" xr6:coauthVersionLast="45" xr6:coauthVersionMax="45" xr10:uidLastSave="{00000000-0000-0000-0000-000000000000}"/>
  <bookViews>
    <workbookView xWindow="-100" yWindow="346" windowWidth="21633" windowHeight="1181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48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16" i="1"/>
  <c r="G57" i="1"/>
  <c r="G56" i="1"/>
  <c r="G55" i="1"/>
  <c r="G54" i="1"/>
  <c r="G53" i="1"/>
  <c r="G52" i="1"/>
  <c r="G51" i="1"/>
  <c r="G50" i="1"/>
  <c r="G49" i="1"/>
  <c r="G47" i="1"/>
  <c r="G46" i="1"/>
  <c r="G45" i="1"/>
  <c r="G44" i="1"/>
  <c r="G43" i="1"/>
  <c r="G42" i="1"/>
  <c r="G41" i="1"/>
  <c r="G40" i="1"/>
  <c r="G39" i="1"/>
  <c r="G38" i="1"/>
  <c r="G64" i="1" l="1"/>
  <c r="G63" i="1"/>
  <c r="G62" i="1"/>
  <c r="G61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16" i="1"/>
  <c r="E64" i="1"/>
  <c r="E63" i="1"/>
  <c r="E62" i="1"/>
  <c r="E61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G33" i="1" s="1"/>
  <c r="E17" i="1"/>
  <c r="E16" i="1"/>
</calcChain>
</file>

<file path=xl/sharedStrings.xml><?xml version="1.0" encoding="utf-8"?>
<sst xmlns="http://schemas.openxmlformats.org/spreadsheetml/2006/main" count="127" uniqueCount="88">
  <si>
    <t>Tulpan-opt.com.ua</t>
  </si>
  <si>
    <t>Aiolos</t>
  </si>
  <si>
    <t>Aqua</t>
  </si>
  <si>
    <t>Blue Jacket</t>
  </si>
  <si>
    <t>Blue Star</t>
  </si>
  <si>
    <t>Fondant</t>
  </si>
  <si>
    <t>Gipsy Queen</t>
  </si>
  <si>
    <t>Pink Surprise</t>
  </si>
  <si>
    <t>100 шт/уп</t>
  </si>
  <si>
    <t>Flower Record 10+</t>
  </si>
  <si>
    <t>Jeanne d'Arc 10+</t>
  </si>
  <si>
    <t>Pickwick 10+</t>
  </si>
  <si>
    <t>Мазур Юрій</t>
  </si>
  <si>
    <t>(067) 444-04-52 viber</t>
  </si>
  <si>
    <t>(050) 197-18-09</t>
  </si>
  <si>
    <t>Претензії щодо якості приймаються протягом 7 календарних днів з дня отримання товару</t>
  </si>
  <si>
    <t>Постачальник не бере на себе відповідальність за якість вирощеної квіткової продукції</t>
  </si>
  <si>
    <t>Постачання з 27 вересня по 28 жовтня</t>
  </si>
  <si>
    <t>Ціна в євро за 1 шт</t>
  </si>
  <si>
    <t>білий</t>
  </si>
  <si>
    <t>бузковий</t>
  </si>
  <si>
    <t>жовтий</t>
  </si>
  <si>
    <t>Допустимий відсоток браку становить 4%  (помилка підрахунку, зіпсовані)</t>
  </si>
  <si>
    <t>1000 шт/уп</t>
  </si>
  <si>
    <t>China Pink</t>
  </si>
  <si>
    <t>Gipsy Princess</t>
  </si>
  <si>
    <t>Splendid Cornelia</t>
  </si>
  <si>
    <t>Сорт</t>
  </si>
  <si>
    <t>полосатий синьо-білий</t>
  </si>
  <si>
    <t>колір</t>
  </si>
  <si>
    <t>Ціна в грн за 1 шт</t>
  </si>
  <si>
    <t xml:space="preserve">Крокус                                                                  </t>
  </si>
  <si>
    <t xml:space="preserve">Гіацинт </t>
  </si>
  <si>
    <t>18/19, 200 шт/уп</t>
  </si>
  <si>
    <t>18/19, 50 шт/уп</t>
  </si>
  <si>
    <t>Курс євро</t>
  </si>
  <si>
    <t>Antarctica</t>
  </si>
  <si>
    <t>Apricot Passion</t>
  </si>
  <si>
    <t>Blue Pearl</t>
  </si>
  <si>
    <t>Blue Trophy</t>
  </si>
  <si>
    <t>Carnegie</t>
  </si>
  <si>
    <t>City of Haarlem</t>
  </si>
  <si>
    <t>Delfs Blauw</t>
  </si>
  <si>
    <t>Don Leon</t>
  </si>
  <si>
    <t>Jan Bos</t>
  </si>
  <si>
    <t>Manhattan</t>
  </si>
  <si>
    <t>Miss Saigon</t>
  </si>
  <si>
    <t>Peter Stuyvesant</t>
  </si>
  <si>
    <t xml:space="preserve">Pink Pearl </t>
  </si>
  <si>
    <t>Purple Pride</t>
  </si>
  <si>
    <t>Purple Sensation</t>
  </si>
  <si>
    <t xml:space="preserve">Purple Star </t>
  </si>
  <si>
    <t>Purple Storm</t>
  </si>
  <si>
    <t>Purple Voice</t>
  </si>
  <si>
    <t>Rosario</t>
  </si>
  <si>
    <t>Scarlet Pearl</t>
  </si>
  <si>
    <t>Silvester</t>
  </si>
  <si>
    <t>Sky Jacket</t>
  </si>
  <si>
    <t>Snow Crystal</t>
  </si>
  <si>
    <t>Spring Beauty</t>
  </si>
  <si>
    <t>Top White</t>
  </si>
  <si>
    <t>White Pearl</t>
  </si>
  <si>
    <t>Woodstock</t>
  </si>
  <si>
    <t>Yellowstone</t>
  </si>
  <si>
    <t>Amore 17/18</t>
  </si>
  <si>
    <t>Golden Crown 17/18</t>
  </si>
  <si>
    <t>Louvre 17/18</t>
  </si>
  <si>
    <t>Siberia 17/18</t>
  </si>
  <si>
    <t>Yellow 9/10</t>
  </si>
  <si>
    <t>Гіацинти 18/19 упаковка по 50 шт та 200 шт одного сорту</t>
  </si>
  <si>
    <t>При замовленні гіацинтів одного сорту 200 шт надається знижка 30 євро/1000</t>
  </si>
  <si>
    <t>Умови оплати: 50% до 01.06.26, 50% перед доставкою</t>
  </si>
  <si>
    <t>червоний</t>
  </si>
  <si>
    <t>світло-рожевий</t>
  </si>
  <si>
    <t>синій</t>
  </si>
  <si>
    <t>рожевий</t>
  </si>
  <si>
    <t>лососевий</t>
  </si>
  <si>
    <t>фіолетовий</t>
  </si>
  <si>
    <t>пурпуровий</t>
  </si>
  <si>
    <t>блакитний</t>
  </si>
  <si>
    <t>пурпурово-червоний</t>
  </si>
  <si>
    <t>Cорт</t>
  </si>
  <si>
    <t>Колір</t>
  </si>
  <si>
    <t>При замовленні крокусів одного сорту 1 ящ(1000 шт) надається знижка 20 євро/1000</t>
  </si>
  <si>
    <t>Крокуси 10+ упаковка по 100 шт та 1000 шт одного сорту</t>
  </si>
  <si>
    <t>Крокус 2026</t>
  </si>
  <si>
    <t>Прайс- лист гіацинт 2026</t>
  </si>
  <si>
    <t>УВАГА! Ціна у гривні розраховується за комерційним курсом євро на дату оплати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</si>
</sst>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р_."/>
    <numFmt numFmtId="165" formatCode="#,##0.000"/>
    <numFmt numFmtId="166" formatCode="0.000"/>
    <numFmt numFmtId="167" formatCode="[$]dd\.mm\.yyyy;@" x16r2:formatCode16="[$-ru-UA,1]dd\.mm\.yyyy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6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5" applyFont="1"/>
    <xf numFmtId="0" fontId="2" fillId="0" borderId="0" xfId="5" applyFont="1" applyAlignment="1">
      <alignment horizontal="center" vertical="center"/>
    </xf>
    <xf numFmtId="0" fontId="0" fillId="0" borderId="0" xfId="0"/>
    <xf numFmtId="0" fontId="2" fillId="0" borderId="0" xfId="5" applyFont="1" applyBorder="1" applyAlignment="1">
      <alignment horizontal="left" vertical="center"/>
    </xf>
    <xf numFmtId="164" fontId="2" fillId="0" borderId="0" xfId="5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2" fillId="0" borderId="1" xfId="5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1" fontId="3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0" xfId="0" applyNumberFormat="1" applyFont="1" applyBorder="1"/>
    <xf numFmtId="0" fontId="2" fillId="0" borderId="1" xfId="5" applyFont="1" applyBorder="1" applyAlignment="1">
      <alignment horizontal="left" vertical="center"/>
    </xf>
    <xf numFmtId="2" fontId="2" fillId="0" borderId="1" xfId="5" applyNumberFormat="1" applyFont="1" applyBorder="1" applyAlignment="1">
      <alignment horizontal="left" vertical="center"/>
    </xf>
    <xf numFmtId="0" fontId="2" fillId="0" borderId="1" xfId="5" applyFont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5" applyFont="1" applyBorder="1" applyAlignment="1">
      <alignment vertical="center"/>
    </xf>
    <xf numFmtId="0" fontId="2" fillId="0" borderId="0" xfId="5" applyFont="1" applyAlignment="1"/>
    <xf numFmtId="0" fontId="2" fillId="0" borderId="0" xfId="1" applyFont="1" applyAlignment="1"/>
    <xf numFmtId="0" fontId="3" fillId="0" borderId="0" xfId="0" applyFont="1" applyAlignment="1"/>
    <xf numFmtId="0" fontId="2" fillId="0" borderId="4" xfId="5" applyFont="1" applyBorder="1" applyAlignment="1">
      <alignment horizontal="center" vertical="center" wrapText="1"/>
    </xf>
    <xf numFmtId="165" fontId="2" fillId="0" borderId="2" xfId="5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/>
    <xf numFmtId="166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2" borderId="1" xfId="5" applyFont="1" applyFill="1" applyBorder="1" applyAlignment="1">
      <alignment vertical="center" wrapText="1"/>
    </xf>
    <xf numFmtId="2" fontId="2" fillId="0" borderId="0" xfId="0" applyNumberFormat="1" applyFont="1" applyBorder="1" applyAlignment="1">
      <alignment horizontal="left" vertical="center"/>
    </xf>
    <xf numFmtId="167" fontId="7" fillId="0" borderId="0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7" fillId="3" borderId="1" xfId="5" applyFont="1" applyFill="1" applyBorder="1" applyAlignment="1">
      <alignment vertical="center" wrapText="1"/>
    </xf>
    <xf numFmtId="0" fontId="9" fillId="2" borderId="1" xfId="5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</cellXfs>
  <cellStyles count="9">
    <cellStyle name="Normal" xfId="8" xr:uid="{E5E7A3D8-9706-4C86-9498-075CE49BF148}"/>
    <cellStyle name="Standaard 2 3" xfId="4" xr:uid="{00000000-0005-0000-0000-000000000000}"/>
    <cellStyle name="Обычный" xfId="0" builtinId="0"/>
    <cellStyle name="Обычный 2" xfId="2" xr:uid="{00000000-0005-0000-0000-000002000000}"/>
    <cellStyle name="Обычный 2 3" xfId="3" xr:uid="{00000000-0005-0000-0000-000003000000}"/>
    <cellStyle name="Обычный 3" xfId="5" xr:uid="{00000000-0005-0000-0000-000004000000}"/>
    <cellStyle name="Обычный 4" xfId="1" xr:uid="{00000000-0005-0000-0000-000005000000}"/>
    <cellStyle name="Обычный 5" xfId="7" xr:uid="{FDF5E886-C007-47FE-85F9-2BE152922377}"/>
    <cellStyle name="Процентный 2" xfId="6" xr:uid="{00000000-0005-0000-0000-000006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tabSelected="1" topLeftCell="A40" workbookViewId="0">
      <selection activeCell="I55" sqref="I55"/>
    </sheetView>
  </sheetViews>
  <sheetFormatPr defaultRowHeight="14.55" x14ac:dyDescent="0.3"/>
  <cols>
    <col min="1" max="1" width="6.5" style="5" customWidth="1"/>
    <col min="2" max="2" width="18.69921875" style="9" customWidth="1"/>
    <col min="3" max="3" width="21.796875" style="37" customWidth="1"/>
    <col min="4" max="4" width="11.69921875" style="13" customWidth="1"/>
    <col min="5" max="5" width="10.8984375" style="13" customWidth="1"/>
    <col min="6" max="6" width="10.59765625" style="9" customWidth="1"/>
    <col min="7" max="7" width="10.8984375" style="32" customWidth="1"/>
    <col min="8" max="9" width="8.796875" style="22"/>
  </cols>
  <sheetData>
    <row r="1" spans="2:9" s="5" customFormat="1" ht="22.9" customHeight="1" x14ac:dyDescent="0.4">
      <c r="B1" s="59" t="s">
        <v>86</v>
      </c>
      <c r="C1" s="59"/>
      <c r="D1" s="59"/>
      <c r="E1" s="59"/>
      <c r="F1" s="59"/>
      <c r="G1" s="59"/>
      <c r="H1" s="22"/>
      <c r="I1" s="22"/>
    </row>
    <row r="2" spans="2:9" s="5" customFormat="1" x14ac:dyDescent="0.3">
      <c r="B2" s="17" t="s">
        <v>12</v>
      </c>
      <c r="C2" s="17" t="s">
        <v>0</v>
      </c>
      <c r="D2" s="17"/>
      <c r="E2" s="49"/>
      <c r="F2" s="16"/>
      <c r="G2" s="50">
        <f ca="1">TODAY()</f>
        <v>46141</v>
      </c>
      <c r="H2" s="22"/>
    </row>
    <row r="3" spans="2:9" s="5" customFormat="1" x14ac:dyDescent="0.3">
      <c r="B3" s="17" t="s">
        <v>13</v>
      </c>
      <c r="C3" s="17" t="s">
        <v>14</v>
      </c>
      <c r="D3" s="62" t="s">
        <v>35</v>
      </c>
      <c r="E3" s="63">
        <v>52</v>
      </c>
      <c r="F3" s="50"/>
      <c r="G3" s="46"/>
      <c r="H3" s="22"/>
    </row>
    <row r="4" spans="2:9" s="5" customFormat="1" x14ac:dyDescent="0.3">
      <c r="B4" s="60" t="s">
        <v>71</v>
      </c>
      <c r="C4" s="61"/>
      <c r="D4" s="60"/>
      <c r="E4" s="9"/>
      <c r="F4" s="9"/>
      <c r="G4" s="9"/>
      <c r="H4" s="22"/>
    </row>
    <row r="5" spans="2:9" s="5" customFormat="1" x14ac:dyDescent="0.3">
      <c r="B5" s="24" t="s">
        <v>69</v>
      </c>
      <c r="C5" s="17"/>
      <c r="D5" s="17"/>
      <c r="E5" s="49"/>
      <c r="F5" s="16"/>
      <c r="G5" s="46"/>
      <c r="H5" s="22"/>
    </row>
    <row r="6" spans="2:9" s="5" customFormat="1" x14ac:dyDescent="0.3">
      <c r="B6" s="28" t="s">
        <v>70</v>
      </c>
      <c r="C6" s="17"/>
      <c r="D6" s="17"/>
      <c r="E6" s="49"/>
      <c r="F6" s="16"/>
      <c r="G6" s="46"/>
      <c r="H6" s="22"/>
    </row>
    <row r="7" spans="2:9" s="5" customFormat="1" x14ac:dyDescent="0.3">
      <c r="B7" s="17" t="s">
        <v>84</v>
      </c>
      <c r="C7" s="17"/>
      <c r="D7" s="17"/>
      <c r="E7" s="49"/>
      <c r="F7" s="16"/>
      <c r="G7" s="46"/>
      <c r="H7" s="22"/>
    </row>
    <row r="8" spans="2:9" s="5" customFormat="1" x14ac:dyDescent="0.3">
      <c r="B8" s="28" t="s">
        <v>83</v>
      </c>
      <c r="C8" s="17"/>
      <c r="D8" s="17"/>
      <c r="E8" s="49"/>
      <c r="F8" s="16"/>
      <c r="G8" s="46"/>
      <c r="H8" s="22"/>
    </row>
    <row r="9" spans="2:9" s="5" customFormat="1" x14ac:dyDescent="0.3">
      <c r="B9" s="18" t="s">
        <v>17</v>
      </c>
      <c r="C9" s="33"/>
      <c r="D9" s="18"/>
      <c r="E9" s="18"/>
      <c r="F9" s="19"/>
      <c r="G9" s="29"/>
      <c r="H9" s="22"/>
      <c r="I9" s="22"/>
    </row>
    <row r="10" spans="2:9" s="5" customFormat="1" x14ac:dyDescent="0.3">
      <c r="B10" s="20" t="s">
        <v>87</v>
      </c>
      <c r="C10" s="17"/>
      <c r="D10" s="20"/>
      <c r="E10" s="20"/>
      <c r="F10" s="20"/>
      <c r="G10" s="29"/>
      <c r="H10" s="22"/>
      <c r="I10" s="22"/>
    </row>
    <row r="11" spans="2:9" s="5" customFormat="1" x14ac:dyDescent="0.3">
      <c r="B11" s="20" t="s">
        <v>22</v>
      </c>
      <c r="C11" s="17"/>
      <c r="D11" s="20"/>
      <c r="E11" s="20"/>
      <c r="F11" s="20"/>
      <c r="G11" s="29"/>
      <c r="H11" s="22"/>
      <c r="I11" s="22"/>
    </row>
    <row r="12" spans="2:9" s="5" customFormat="1" x14ac:dyDescent="0.3">
      <c r="B12" s="21" t="s">
        <v>15</v>
      </c>
      <c r="C12" s="33"/>
      <c r="D12" s="21"/>
      <c r="E12" s="21"/>
      <c r="F12" s="21"/>
      <c r="G12" s="30"/>
      <c r="H12" s="22"/>
      <c r="I12" s="22"/>
    </row>
    <row r="13" spans="2:9" ht="15.65" customHeight="1" x14ac:dyDescent="0.3">
      <c r="B13" s="40" t="s">
        <v>16</v>
      </c>
      <c r="C13" s="41"/>
      <c r="D13" s="40"/>
      <c r="E13" s="40"/>
      <c r="F13" s="40"/>
      <c r="G13" s="31"/>
    </row>
    <row r="14" spans="2:9" s="5" customFormat="1" ht="38.549999999999997" x14ac:dyDescent="0.3">
      <c r="B14" s="58" t="s">
        <v>32</v>
      </c>
      <c r="C14" s="48"/>
      <c r="D14" s="64" t="s">
        <v>18</v>
      </c>
      <c r="E14" s="64" t="s">
        <v>30</v>
      </c>
      <c r="F14" s="64" t="s">
        <v>18</v>
      </c>
      <c r="G14" s="64" t="s">
        <v>30</v>
      </c>
    </row>
    <row r="15" spans="2:9" s="5" customFormat="1" x14ac:dyDescent="0.3">
      <c r="B15" s="42" t="s">
        <v>81</v>
      </c>
      <c r="C15" s="43" t="s">
        <v>82</v>
      </c>
      <c r="D15" s="55" t="s">
        <v>34</v>
      </c>
      <c r="E15" s="55"/>
      <c r="F15" s="55" t="s">
        <v>33</v>
      </c>
      <c r="G15" s="55"/>
    </row>
    <row r="16" spans="2:9" s="5" customFormat="1" ht="13.95" customHeight="1" x14ac:dyDescent="0.3">
      <c r="B16" s="23" t="s">
        <v>1</v>
      </c>
      <c r="C16" s="56" t="s">
        <v>19</v>
      </c>
      <c r="D16" s="44">
        <f>F16+0.03</f>
        <v>0.62</v>
      </c>
      <c r="E16" s="45">
        <f>D16*E3</f>
        <v>32.24</v>
      </c>
      <c r="F16" s="44">
        <v>0.59</v>
      </c>
      <c r="G16" s="45">
        <f>F16*E3</f>
        <v>30.68</v>
      </c>
      <c r="H16"/>
    </row>
    <row r="17" spans="2:9" x14ac:dyDescent="0.3">
      <c r="B17" s="23" t="s">
        <v>64</v>
      </c>
      <c r="C17" s="56" t="s">
        <v>72</v>
      </c>
      <c r="D17" s="44">
        <f t="shared" ref="D17:D57" si="0">F17+0.03</f>
        <v>0.5</v>
      </c>
      <c r="E17" s="45">
        <f>D17*E3</f>
        <v>26</v>
      </c>
      <c r="F17" s="44">
        <v>0.47</v>
      </c>
      <c r="G17" s="45">
        <f>F17*E3</f>
        <v>24.439999999999998</v>
      </c>
      <c r="H17"/>
      <c r="I17"/>
    </row>
    <row r="18" spans="2:9" x14ac:dyDescent="0.3">
      <c r="B18" s="23" t="s">
        <v>36</v>
      </c>
      <c r="C18" s="56" t="s">
        <v>19</v>
      </c>
      <c r="D18" s="44">
        <f t="shared" si="0"/>
        <v>0.6</v>
      </c>
      <c r="E18" s="45">
        <f>D18*E3</f>
        <v>31.2</v>
      </c>
      <c r="F18" s="44">
        <v>0.56999999999999995</v>
      </c>
      <c r="G18" s="45">
        <f>F18*E3</f>
        <v>29.639999999999997</v>
      </c>
      <c r="H18" s="54"/>
      <c r="I18"/>
    </row>
    <row r="19" spans="2:9" x14ac:dyDescent="0.3">
      <c r="B19" s="23" t="s">
        <v>37</v>
      </c>
      <c r="C19" s="56" t="s">
        <v>73</v>
      </c>
      <c r="D19" s="44">
        <f t="shared" si="0"/>
        <v>0.58000000000000007</v>
      </c>
      <c r="E19" s="45">
        <f>D19*E3</f>
        <v>30.160000000000004</v>
      </c>
      <c r="F19" s="44">
        <v>0.55000000000000004</v>
      </c>
      <c r="G19" s="45">
        <f>F19*E3</f>
        <v>28.6</v>
      </c>
      <c r="H19"/>
      <c r="I19"/>
    </row>
    <row r="20" spans="2:9" x14ac:dyDescent="0.3">
      <c r="B20" s="23" t="s">
        <v>2</v>
      </c>
      <c r="C20" s="56" t="s">
        <v>74</v>
      </c>
      <c r="D20" s="44">
        <f t="shared" si="0"/>
        <v>0.57500000000000007</v>
      </c>
      <c r="E20" s="45">
        <f>D20*E3</f>
        <v>29.900000000000002</v>
      </c>
      <c r="F20" s="44">
        <v>0.54500000000000004</v>
      </c>
      <c r="G20" s="45">
        <f>F20*E3</f>
        <v>28.340000000000003</v>
      </c>
      <c r="H20" s="54"/>
      <c r="I20"/>
    </row>
    <row r="21" spans="2:9" x14ac:dyDescent="0.3">
      <c r="B21" s="23" t="s">
        <v>3</v>
      </c>
      <c r="C21" s="56" t="s">
        <v>74</v>
      </c>
      <c r="D21" s="44">
        <f t="shared" si="0"/>
        <v>0.69500000000000006</v>
      </c>
      <c r="E21" s="45">
        <f>D21*E3</f>
        <v>36.14</v>
      </c>
      <c r="F21" s="44">
        <v>0.66500000000000004</v>
      </c>
      <c r="G21" s="45">
        <f>F21*E3</f>
        <v>34.58</v>
      </c>
      <c r="H21"/>
      <c r="I21"/>
    </row>
    <row r="22" spans="2:9" x14ac:dyDescent="0.3">
      <c r="B22" s="23" t="s">
        <v>38</v>
      </c>
      <c r="C22" s="56" t="s">
        <v>74</v>
      </c>
      <c r="D22" s="44">
        <f t="shared" si="0"/>
        <v>0.59000000000000008</v>
      </c>
      <c r="E22" s="45">
        <f>D22*E3</f>
        <v>30.680000000000003</v>
      </c>
      <c r="F22" s="44">
        <v>0.56000000000000005</v>
      </c>
      <c r="G22" s="45">
        <f>F22*E3</f>
        <v>29.120000000000005</v>
      </c>
      <c r="H22" s="54"/>
      <c r="I22"/>
    </row>
    <row r="23" spans="2:9" x14ac:dyDescent="0.3">
      <c r="B23" s="23" t="s">
        <v>4</v>
      </c>
      <c r="C23" s="56" t="s">
        <v>74</v>
      </c>
      <c r="D23" s="44">
        <f t="shared" si="0"/>
        <v>0.59000000000000008</v>
      </c>
      <c r="E23" s="45">
        <f>D23*E3</f>
        <v>30.680000000000003</v>
      </c>
      <c r="F23" s="44">
        <v>0.56000000000000005</v>
      </c>
      <c r="G23" s="45">
        <f>F23*E3</f>
        <v>29.120000000000005</v>
      </c>
      <c r="H23"/>
      <c r="I23"/>
    </row>
    <row r="24" spans="2:9" s="5" customFormat="1" x14ac:dyDescent="0.3">
      <c r="B24" s="23" t="s">
        <v>39</v>
      </c>
      <c r="C24" s="56" t="s">
        <v>74</v>
      </c>
      <c r="D24" s="44">
        <f t="shared" si="0"/>
        <v>0.58500000000000008</v>
      </c>
      <c r="E24" s="45">
        <f>D24*E3</f>
        <v>30.420000000000005</v>
      </c>
      <c r="F24" s="44">
        <v>0.55500000000000005</v>
      </c>
      <c r="G24" s="45">
        <f>F24*E3</f>
        <v>28.860000000000003</v>
      </c>
      <c r="H24" s="54"/>
    </row>
    <row r="25" spans="2:9" x14ac:dyDescent="0.3">
      <c r="B25" s="23" t="s">
        <v>40</v>
      </c>
      <c r="C25" s="56" t="s">
        <v>19</v>
      </c>
      <c r="D25" s="44">
        <f t="shared" si="0"/>
        <v>0.61</v>
      </c>
      <c r="E25" s="45">
        <f>D25*E3</f>
        <v>31.72</v>
      </c>
      <c r="F25" s="44">
        <v>0.57999999999999996</v>
      </c>
      <c r="G25" s="45">
        <f>F25*E3</f>
        <v>30.159999999999997</v>
      </c>
      <c r="H25"/>
      <c r="I25"/>
    </row>
    <row r="26" spans="2:9" x14ac:dyDescent="0.3">
      <c r="B26" s="23" t="s">
        <v>24</v>
      </c>
      <c r="C26" s="56" t="s">
        <v>75</v>
      </c>
      <c r="D26" s="44">
        <f t="shared" si="0"/>
        <v>0.57000000000000006</v>
      </c>
      <c r="E26" s="45">
        <f>D26*E3</f>
        <v>29.640000000000004</v>
      </c>
      <c r="F26" s="44">
        <v>0.54</v>
      </c>
      <c r="G26" s="45">
        <f>F26*E3</f>
        <v>28.080000000000002</v>
      </c>
      <c r="H26" s="54"/>
      <c r="I26"/>
    </row>
    <row r="27" spans="2:9" s="5" customFormat="1" x14ac:dyDescent="0.3">
      <c r="B27" s="23" t="s">
        <v>41</v>
      </c>
      <c r="C27" s="56" t="s">
        <v>21</v>
      </c>
      <c r="D27" s="44">
        <f t="shared" si="0"/>
        <v>0.61</v>
      </c>
      <c r="E27" s="45">
        <f>D27*E3</f>
        <v>31.72</v>
      </c>
      <c r="F27" s="44">
        <v>0.57999999999999996</v>
      </c>
      <c r="G27" s="45">
        <f>F27*E3</f>
        <v>30.159999999999997</v>
      </c>
      <c r="H27"/>
    </row>
    <row r="28" spans="2:9" s="5" customFormat="1" x14ac:dyDescent="0.3">
      <c r="B28" s="23" t="s">
        <v>42</v>
      </c>
      <c r="C28" s="56" t="s">
        <v>74</v>
      </c>
      <c r="D28" s="44">
        <f t="shared" si="0"/>
        <v>0.57000000000000006</v>
      </c>
      <c r="E28" s="45">
        <f>D28*E3</f>
        <v>29.640000000000004</v>
      </c>
      <c r="F28" s="44">
        <v>0.54</v>
      </c>
      <c r="G28" s="45">
        <f>F28*E3</f>
        <v>28.080000000000002</v>
      </c>
      <c r="H28" s="54"/>
    </row>
    <row r="29" spans="2:9" x14ac:dyDescent="0.3">
      <c r="B29" s="23" t="s">
        <v>43</v>
      </c>
      <c r="C29" s="56" t="s">
        <v>19</v>
      </c>
      <c r="D29" s="44">
        <f t="shared" si="0"/>
        <v>0.6</v>
      </c>
      <c r="E29" s="45">
        <f>D29*E3</f>
        <v>31.2</v>
      </c>
      <c r="F29" s="44">
        <v>0.56999999999999995</v>
      </c>
      <c r="G29" s="45">
        <f>F29*E3</f>
        <v>29.639999999999997</v>
      </c>
      <c r="H29"/>
      <c r="I29"/>
    </row>
    <row r="30" spans="2:9" x14ac:dyDescent="0.3">
      <c r="B30" s="23" t="s">
        <v>5</v>
      </c>
      <c r="C30" s="56" t="s">
        <v>75</v>
      </c>
      <c r="D30" s="44">
        <f t="shared" si="0"/>
        <v>0.57000000000000006</v>
      </c>
      <c r="E30" s="45">
        <f>D30*E3</f>
        <v>29.640000000000004</v>
      </c>
      <c r="F30" s="44">
        <v>0.54</v>
      </c>
      <c r="G30" s="45">
        <f>F30*E3</f>
        <v>28.080000000000002</v>
      </c>
      <c r="H30" s="54"/>
      <c r="I30"/>
    </row>
    <row r="31" spans="2:9" x14ac:dyDescent="0.3">
      <c r="B31" s="23" t="s">
        <v>25</v>
      </c>
      <c r="C31" s="56" t="s">
        <v>21</v>
      </c>
      <c r="D31" s="44">
        <f t="shared" si="0"/>
        <v>0.61</v>
      </c>
      <c r="E31" s="45">
        <f>D31*E3</f>
        <v>31.72</v>
      </c>
      <c r="F31" s="44">
        <v>0.57999999999999996</v>
      </c>
      <c r="G31" s="45">
        <f>F31*E3</f>
        <v>30.159999999999997</v>
      </c>
      <c r="H31"/>
      <c r="I31"/>
    </row>
    <row r="32" spans="2:9" x14ac:dyDescent="0.3">
      <c r="B32" s="23" t="s">
        <v>6</v>
      </c>
      <c r="C32" s="56" t="s">
        <v>76</v>
      </c>
      <c r="D32" s="44">
        <f t="shared" si="0"/>
        <v>0.61</v>
      </c>
      <c r="E32" s="45">
        <f>D32*E3</f>
        <v>31.72</v>
      </c>
      <c r="F32" s="44">
        <v>0.57999999999999996</v>
      </c>
      <c r="G32" s="45">
        <f>F32*E3</f>
        <v>30.159999999999997</v>
      </c>
      <c r="H32" s="54"/>
      <c r="I32"/>
    </row>
    <row r="33" spans="2:9" s="5" customFormat="1" x14ac:dyDescent="0.3">
      <c r="B33" s="23" t="s">
        <v>65</v>
      </c>
      <c r="C33" s="56" t="s">
        <v>21</v>
      </c>
      <c r="D33" s="44">
        <f t="shared" si="0"/>
        <v>0.52</v>
      </c>
      <c r="E33" s="45">
        <f>D33*E3</f>
        <v>27.04</v>
      </c>
      <c r="F33" s="44">
        <v>0.49</v>
      </c>
      <c r="G33" s="45">
        <f>F33*E18</f>
        <v>15.288</v>
      </c>
      <c r="H33"/>
    </row>
    <row r="34" spans="2:9" x14ac:dyDescent="0.3">
      <c r="B34" s="23" t="s">
        <v>44</v>
      </c>
      <c r="C34" s="56" t="s">
        <v>72</v>
      </c>
      <c r="D34" s="44">
        <f t="shared" si="0"/>
        <v>0.58000000000000007</v>
      </c>
      <c r="E34" s="45">
        <f>D34*E3</f>
        <v>30.160000000000004</v>
      </c>
      <c r="F34" s="44">
        <v>0.55000000000000004</v>
      </c>
      <c r="G34" s="45">
        <f>F34*E3</f>
        <v>28.6</v>
      </c>
      <c r="H34" s="54"/>
      <c r="I34"/>
    </row>
    <row r="35" spans="2:9" x14ac:dyDescent="0.3">
      <c r="B35" s="23" t="s">
        <v>66</v>
      </c>
      <c r="C35" s="56" t="s">
        <v>19</v>
      </c>
      <c r="D35" s="44">
        <f t="shared" si="0"/>
        <v>0.51</v>
      </c>
      <c r="E35" s="45">
        <f>D35*E3</f>
        <v>26.52</v>
      </c>
      <c r="F35" s="44">
        <v>0.48</v>
      </c>
      <c r="G35" s="45">
        <f>F35*E3</f>
        <v>24.96</v>
      </c>
      <c r="H35"/>
      <c r="I35"/>
    </row>
    <row r="36" spans="2:9" x14ac:dyDescent="0.3">
      <c r="B36" s="23" t="s">
        <v>45</v>
      </c>
      <c r="C36" s="56" t="s">
        <v>74</v>
      </c>
      <c r="D36" s="44">
        <f t="shared" si="0"/>
        <v>0.67</v>
      </c>
      <c r="E36" s="45">
        <f>D36*E3</f>
        <v>34.840000000000003</v>
      </c>
      <c r="F36" s="44">
        <v>0.64</v>
      </c>
      <c r="G36" s="45">
        <f>F36*E3</f>
        <v>33.28</v>
      </c>
      <c r="H36" s="54"/>
      <c r="I36"/>
    </row>
    <row r="37" spans="2:9" s="5" customFormat="1" x14ac:dyDescent="0.3">
      <c r="B37" s="23" t="s">
        <v>46</v>
      </c>
      <c r="C37" s="56" t="s">
        <v>77</v>
      </c>
      <c r="D37" s="44">
        <f t="shared" si="0"/>
        <v>0.65500000000000003</v>
      </c>
      <c r="E37" s="45">
        <f>D37*E3</f>
        <v>34.06</v>
      </c>
      <c r="F37" s="44">
        <v>0.625</v>
      </c>
      <c r="G37" s="45">
        <f>F37*E3</f>
        <v>32.5</v>
      </c>
      <c r="H37"/>
    </row>
    <row r="38" spans="2:9" s="5" customFormat="1" x14ac:dyDescent="0.3">
      <c r="B38" s="23" t="s">
        <v>47</v>
      </c>
      <c r="C38" s="56" t="s">
        <v>78</v>
      </c>
      <c r="D38" s="44">
        <f t="shared" si="0"/>
        <v>0.59000000000000008</v>
      </c>
      <c r="E38" s="45">
        <f>D38*E3</f>
        <v>30.680000000000003</v>
      </c>
      <c r="F38" s="44">
        <v>0.56000000000000005</v>
      </c>
      <c r="G38" s="45">
        <f>F38*E3</f>
        <v>29.120000000000005</v>
      </c>
      <c r="H38" s="54"/>
    </row>
    <row r="39" spans="2:9" ht="13.95" customHeight="1" x14ac:dyDescent="0.3">
      <c r="B39" s="23" t="s">
        <v>48</v>
      </c>
      <c r="C39" s="56" t="s">
        <v>75</v>
      </c>
      <c r="D39" s="44">
        <f t="shared" si="0"/>
        <v>0.59499999999999997</v>
      </c>
      <c r="E39" s="45">
        <f>D39*E3</f>
        <v>30.939999999999998</v>
      </c>
      <c r="F39" s="44">
        <v>0.56499999999999995</v>
      </c>
      <c r="G39" s="45">
        <f>F39*E3</f>
        <v>29.379999999999995</v>
      </c>
      <c r="H39"/>
      <c r="I39" s="5"/>
    </row>
    <row r="40" spans="2:9" ht="12.85" customHeight="1" x14ac:dyDescent="0.3">
      <c r="B40" s="23" t="s">
        <v>7</v>
      </c>
      <c r="C40" s="56" t="s">
        <v>75</v>
      </c>
      <c r="D40" s="44">
        <f t="shared" si="0"/>
        <v>0.6</v>
      </c>
      <c r="E40" s="45">
        <f>D40*E3</f>
        <v>31.2</v>
      </c>
      <c r="F40" s="44">
        <v>0.56999999999999995</v>
      </c>
      <c r="G40" s="45">
        <f>F40*E3</f>
        <v>29.639999999999997</v>
      </c>
      <c r="H40" s="54"/>
      <c r="I40" s="5"/>
    </row>
    <row r="41" spans="2:9" ht="14.65" customHeight="1" x14ac:dyDescent="0.3">
      <c r="B41" s="23" t="s">
        <v>49</v>
      </c>
      <c r="C41" s="56" t="s">
        <v>78</v>
      </c>
      <c r="D41" s="44">
        <f t="shared" si="0"/>
        <v>0.59499999999999997</v>
      </c>
      <c r="E41" s="45">
        <f>D41*E3</f>
        <v>30.939999999999998</v>
      </c>
      <c r="F41" s="44">
        <v>0.56499999999999995</v>
      </c>
      <c r="G41" s="45">
        <f>F41*E3</f>
        <v>29.379999999999995</v>
      </c>
      <c r="H41"/>
      <c r="I41" s="5"/>
    </row>
    <row r="42" spans="2:9" s="5" customFormat="1" ht="14.65" customHeight="1" x14ac:dyDescent="0.3">
      <c r="B42" s="23" t="s">
        <v>50</v>
      </c>
      <c r="C42" s="56" t="s">
        <v>78</v>
      </c>
      <c r="D42" s="44">
        <f t="shared" si="0"/>
        <v>0.59000000000000008</v>
      </c>
      <c r="E42" s="45">
        <f>D42*E3</f>
        <v>30.680000000000003</v>
      </c>
      <c r="F42" s="44">
        <v>0.56000000000000005</v>
      </c>
      <c r="G42" s="45">
        <f>F42*E3</f>
        <v>29.120000000000005</v>
      </c>
      <c r="H42" s="54"/>
    </row>
    <row r="43" spans="2:9" ht="14.65" customHeight="1" x14ac:dyDescent="0.3">
      <c r="B43" s="23" t="s">
        <v>51</v>
      </c>
      <c r="C43" s="56" t="s">
        <v>77</v>
      </c>
      <c r="D43" s="44">
        <f t="shared" si="0"/>
        <v>0.57500000000000007</v>
      </c>
      <c r="E43" s="45">
        <f>D43*E3</f>
        <v>29.900000000000002</v>
      </c>
      <c r="F43" s="44">
        <v>0.54500000000000004</v>
      </c>
      <c r="G43" s="45">
        <f>F43*E3</f>
        <v>28.340000000000003</v>
      </c>
      <c r="H43"/>
      <c r="I43" s="5"/>
    </row>
    <row r="44" spans="2:9" ht="14.65" customHeight="1" x14ac:dyDescent="0.3">
      <c r="B44" s="23" t="s">
        <v>52</v>
      </c>
      <c r="C44" s="56" t="s">
        <v>78</v>
      </c>
      <c r="D44" s="44">
        <f t="shared" si="0"/>
        <v>0.61</v>
      </c>
      <c r="E44" s="45">
        <f>D44*E3</f>
        <v>31.72</v>
      </c>
      <c r="F44" s="44">
        <v>0.57999999999999996</v>
      </c>
      <c r="G44" s="45">
        <f>F44*E3</f>
        <v>30.159999999999997</v>
      </c>
      <c r="H44" s="54"/>
      <c r="I44" s="5"/>
    </row>
    <row r="45" spans="2:9" x14ac:dyDescent="0.3">
      <c r="B45" s="23" t="s">
        <v>53</v>
      </c>
      <c r="C45" s="56" t="s">
        <v>78</v>
      </c>
      <c r="D45" s="44">
        <f t="shared" si="0"/>
        <v>0.59000000000000008</v>
      </c>
      <c r="E45" s="45">
        <f>D45*E3</f>
        <v>30.680000000000003</v>
      </c>
      <c r="F45" s="44">
        <v>0.56000000000000005</v>
      </c>
      <c r="G45" s="45">
        <f>F45*E3</f>
        <v>29.120000000000005</v>
      </c>
      <c r="H45"/>
      <c r="I45" s="5"/>
    </row>
    <row r="46" spans="2:9" x14ac:dyDescent="0.3">
      <c r="B46" s="23" t="s">
        <v>54</v>
      </c>
      <c r="C46" s="56" t="s">
        <v>77</v>
      </c>
      <c r="D46" s="44">
        <f t="shared" si="0"/>
        <v>0.56500000000000006</v>
      </c>
      <c r="E46" s="45">
        <f>D46*E3</f>
        <v>29.380000000000003</v>
      </c>
      <c r="F46" s="44">
        <v>0.53500000000000003</v>
      </c>
      <c r="G46" s="45">
        <f>F46*E3</f>
        <v>27.82</v>
      </c>
      <c r="H46" s="54"/>
      <c r="I46" s="5"/>
    </row>
    <row r="47" spans="2:9" x14ac:dyDescent="0.3">
      <c r="B47" s="23" t="s">
        <v>55</v>
      </c>
      <c r="C47" s="56" t="s">
        <v>75</v>
      </c>
      <c r="D47" s="44">
        <f t="shared" si="0"/>
        <v>0.61</v>
      </c>
      <c r="E47" s="45">
        <f>D47*E3</f>
        <v>31.72</v>
      </c>
      <c r="F47" s="44">
        <v>0.57999999999999996</v>
      </c>
      <c r="G47" s="45">
        <f>F47*E3</f>
        <v>30.159999999999997</v>
      </c>
      <c r="H47"/>
      <c r="I47" s="5"/>
    </row>
    <row r="48" spans="2:9" s="5" customFormat="1" x14ac:dyDescent="0.3">
      <c r="B48" s="23" t="s">
        <v>67</v>
      </c>
      <c r="C48" s="56" t="s">
        <v>19</v>
      </c>
      <c r="D48" s="44">
        <f t="shared" si="0"/>
        <v>0.51</v>
      </c>
      <c r="E48" s="45">
        <f>D48*E3</f>
        <v>26.52</v>
      </c>
      <c r="F48" s="44">
        <v>0.48</v>
      </c>
      <c r="G48" s="45">
        <f>F48*E3</f>
        <v>24.96</v>
      </c>
      <c r="H48" s="54"/>
    </row>
    <row r="49" spans="2:9" x14ac:dyDescent="0.3">
      <c r="B49" s="23" t="s">
        <v>56</v>
      </c>
      <c r="C49" s="56" t="s">
        <v>75</v>
      </c>
      <c r="D49" s="44">
        <f t="shared" si="0"/>
        <v>0.58500000000000008</v>
      </c>
      <c r="E49" s="45">
        <f>D49*E3</f>
        <v>30.420000000000005</v>
      </c>
      <c r="F49" s="44">
        <v>0.55500000000000005</v>
      </c>
      <c r="G49" s="45">
        <f>F49*E3</f>
        <v>28.860000000000003</v>
      </c>
      <c r="H49"/>
      <c r="I49" s="5"/>
    </row>
    <row r="50" spans="2:9" x14ac:dyDescent="0.3">
      <c r="B50" s="23" t="s">
        <v>57</v>
      </c>
      <c r="C50" s="56" t="s">
        <v>79</v>
      </c>
      <c r="D50" s="44">
        <f t="shared" si="0"/>
        <v>0.58000000000000007</v>
      </c>
      <c r="E50" s="45">
        <f>D50*E3</f>
        <v>30.160000000000004</v>
      </c>
      <c r="F50" s="44">
        <v>0.55000000000000004</v>
      </c>
      <c r="G50" s="45">
        <f>F50*E3</f>
        <v>28.6</v>
      </c>
      <c r="H50" s="54"/>
      <c r="I50" s="5"/>
    </row>
    <row r="51" spans="2:9" x14ac:dyDescent="0.3">
      <c r="B51" s="23" t="s">
        <v>58</v>
      </c>
      <c r="C51" s="56" t="s">
        <v>19</v>
      </c>
      <c r="D51" s="44">
        <f t="shared" si="0"/>
        <v>0.67</v>
      </c>
      <c r="E51" s="45">
        <f>D51*E3</f>
        <v>34.840000000000003</v>
      </c>
      <c r="F51" s="44">
        <v>0.64</v>
      </c>
      <c r="G51" s="45">
        <f>F51*E3</f>
        <v>33.28</v>
      </c>
      <c r="H51"/>
      <c r="I51" s="5"/>
    </row>
    <row r="52" spans="2:9" x14ac:dyDescent="0.3">
      <c r="B52" s="23" t="s">
        <v>26</v>
      </c>
      <c r="C52" s="56" t="s">
        <v>77</v>
      </c>
      <c r="D52" s="44">
        <f t="shared" si="0"/>
        <v>0.58000000000000007</v>
      </c>
      <c r="E52" s="45">
        <f>D52*E3</f>
        <v>30.160000000000004</v>
      </c>
      <c r="F52" s="44">
        <v>0.55000000000000004</v>
      </c>
      <c r="G52" s="45">
        <f>F52*E3</f>
        <v>28.6</v>
      </c>
      <c r="H52" s="54"/>
      <c r="I52" s="5"/>
    </row>
    <row r="53" spans="2:9" x14ac:dyDescent="0.3">
      <c r="B53" s="23" t="s">
        <v>59</v>
      </c>
      <c r="C53" s="56" t="s">
        <v>75</v>
      </c>
      <c r="D53" s="44">
        <f t="shared" si="0"/>
        <v>0.67</v>
      </c>
      <c r="E53" s="45">
        <f>D53*E3</f>
        <v>34.840000000000003</v>
      </c>
      <c r="F53" s="44">
        <v>0.64</v>
      </c>
      <c r="G53" s="45">
        <f>F53*E3</f>
        <v>33.28</v>
      </c>
      <c r="H53"/>
      <c r="I53" s="5"/>
    </row>
    <row r="54" spans="2:9" x14ac:dyDescent="0.3">
      <c r="B54" s="23" t="s">
        <v>60</v>
      </c>
      <c r="C54" s="56" t="s">
        <v>19</v>
      </c>
      <c r="D54" s="44">
        <f t="shared" si="0"/>
        <v>0.6</v>
      </c>
      <c r="E54" s="45">
        <f>D54*E3</f>
        <v>31.2</v>
      </c>
      <c r="F54" s="44">
        <v>0.56999999999999995</v>
      </c>
      <c r="G54" s="45">
        <f>F54*E3</f>
        <v>29.639999999999997</v>
      </c>
      <c r="H54" s="54"/>
      <c r="I54" s="5"/>
    </row>
    <row r="55" spans="2:9" x14ac:dyDescent="0.3">
      <c r="B55" s="23" t="s">
        <v>61</v>
      </c>
      <c r="C55" s="56" t="s">
        <v>19</v>
      </c>
      <c r="D55" s="44">
        <f t="shared" si="0"/>
        <v>0.59000000000000008</v>
      </c>
      <c r="E55" s="45">
        <f>D55*E3</f>
        <v>30.680000000000003</v>
      </c>
      <c r="F55" s="44">
        <v>0.56000000000000005</v>
      </c>
      <c r="G55" s="45">
        <f>F55*E3</f>
        <v>29.120000000000005</v>
      </c>
      <c r="H55"/>
      <c r="I55" s="5"/>
    </row>
    <row r="56" spans="2:9" x14ac:dyDescent="0.3">
      <c r="B56" s="23" t="s">
        <v>62</v>
      </c>
      <c r="C56" s="56" t="s">
        <v>80</v>
      </c>
      <c r="D56" s="44">
        <f t="shared" si="0"/>
        <v>0.60499999999999998</v>
      </c>
      <c r="E56" s="45">
        <f>D56*E3</f>
        <v>31.46</v>
      </c>
      <c r="F56" s="44">
        <v>0.57499999999999996</v>
      </c>
      <c r="G56" s="45">
        <f>F56*E3</f>
        <v>29.9</v>
      </c>
      <c r="H56" s="54"/>
      <c r="I56" s="5"/>
    </row>
    <row r="57" spans="2:9" x14ac:dyDescent="0.3">
      <c r="B57" s="23" t="s">
        <v>63</v>
      </c>
      <c r="C57" s="56" t="s">
        <v>21</v>
      </c>
      <c r="D57" s="44">
        <f t="shared" si="0"/>
        <v>0.61</v>
      </c>
      <c r="E57" s="45">
        <f>D57*E3</f>
        <v>31.72</v>
      </c>
      <c r="F57" s="44">
        <v>0.57999999999999996</v>
      </c>
      <c r="G57" s="45">
        <f>F57*E3</f>
        <v>30.159999999999997</v>
      </c>
      <c r="H57"/>
      <c r="I57" s="5"/>
    </row>
    <row r="58" spans="2:9" ht="22.35" customHeight="1" x14ac:dyDescent="0.4">
      <c r="B58" s="59" t="s">
        <v>85</v>
      </c>
      <c r="C58" s="59"/>
      <c r="D58" s="59"/>
      <c r="E58" s="59"/>
      <c r="F58" s="59"/>
      <c r="G58" s="59"/>
      <c r="H58" s="54"/>
    </row>
    <row r="59" spans="2:9" ht="38.549999999999997" x14ac:dyDescent="0.3">
      <c r="B59" s="57" t="s">
        <v>31</v>
      </c>
      <c r="C59" s="57"/>
      <c r="D59" s="65" t="s">
        <v>18</v>
      </c>
      <c r="E59" s="65" t="s">
        <v>30</v>
      </c>
      <c r="F59" s="65" t="s">
        <v>18</v>
      </c>
      <c r="G59" s="65" t="s">
        <v>30</v>
      </c>
      <c r="H59"/>
    </row>
    <row r="60" spans="2:9" x14ac:dyDescent="0.3">
      <c r="B60" s="27" t="s">
        <v>27</v>
      </c>
      <c r="C60" s="38" t="s">
        <v>29</v>
      </c>
      <c r="D60" s="52" t="s">
        <v>8</v>
      </c>
      <c r="E60" s="53"/>
      <c r="F60" s="52" t="s">
        <v>23</v>
      </c>
      <c r="G60" s="53"/>
      <c r="H60" s="54"/>
    </row>
    <row r="61" spans="2:9" x14ac:dyDescent="0.3">
      <c r="B61" s="12" t="s">
        <v>9</v>
      </c>
      <c r="C61" s="25" t="s">
        <v>20</v>
      </c>
      <c r="D61" s="39">
        <v>0.185</v>
      </c>
      <c r="E61" s="51">
        <f>D61*E3</f>
        <v>9.6199999999999992</v>
      </c>
      <c r="F61" s="14">
        <v>0.16500000000000001</v>
      </c>
      <c r="G61" s="45">
        <f>F61*E3</f>
        <v>8.58</v>
      </c>
      <c r="H61"/>
    </row>
    <row r="62" spans="2:9" x14ac:dyDescent="0.3">
      <c r="B62" s="12" t="s">
        <v>10</v>
      </c>
      <c r="C62" s="26" t="s">
        <v>19</v>
      </c>
      <c r="D62" s="15">
        <v>0.16500000000000001</v>
      </c>
      <c r="E62" s="51">
        <f>D62*E3</f>
        <v>8.58</v>
      </c>
      <c r="F62" s="14">
        <v>0.14499999999999999</v>
      </c>
      <c r="G62" s="45">
        <f>F62*E3</f>
        <v>7.5399999999999991</v>
      </c>
      <c r="H62" s="54"/>
    </row>
    <row r="63" spans="2:9" x14ac:dyDescent="0.3">
      <c r="B63" s="12" t="s">
        <v>11</v>
      </c>
      <c r="C63" s="26" t="s">
        <v>28</v>
      </c>
      <c r="D63" s="15">
        <v>0.19</v>
      </c>
      <c r="E63" s="51">
        <f>D63*E3</f>
        <v>9.8800000000000008</v>
      </c>
      <c r="F63" s="14">
        <v>0.17</v>
      </c>
      <c r="G63" s="45">
        <f>F63*E3</f>
        <v>8.84</v>
      </c>
      <c r="H63"/>
    </row>
    <row r="64" spans="2:9" x14ac:dyDescent="0.3">
      <c r="B64" s="12" t="s">
        <v>68</v>
      </c>
      <c r="C64" s="26" t="s">
        <v>21</v>
      </c>
      <c r="D64" s="15">
        <v>0.19</v>
      </c>
      <c r="E64" s="51">
        <f>D64*E3</f>
        <v>9.8800000000000008</v>
      </c>
      <c r="F64" s="14">
        <v>0.17</v>
      </c>
      <c r="G64" s="45">
        <f>F64*E3</f>
        <v>8.84</v>
      </c>
      <c r="H64" s="54"/>
    </row>
    <row r="65" spans="2:8" x14ac:dyDescent="0.3">
      <c r="B65" s="6"/>
      <c r="C65" s="34"/>
      <c r="D65" s="7"/>
      <c r="E65" s="8"/>
      <c r="F65" s="2"/>
      <c r="G65" s="47"/>
      <c r="H65"/>
    </row>
    <row r="66" spans="2:8" x14ac:dyDescent="0.3">
      <c r="B66" s="3"/>
      <c r="C66" s="35"/>
      <c r="D66" s="4"/>
      <c r="E66" s="11"/>
      <c r="F66" s="2"/>
      <c r="G66" s="47"/>
      <c r="H66" s="54"/>
    </row>
    <row r="67" spans="2:8" x14ac:dyDescent="0.3">
      <c r="B67" s="1"/>
      <c r="C67" s="36"/>
      <c r="D67" s="10"/>
      <c r="E67" s="10"/>
      <c r="F67" s="1"/>
      <c r="G67" s="47"/>
      <c r="H67"/>
    </row>
    <row r="68" spans="2:8" x14ac:dyDescent="0.3">
      <c r="H68" s="54"/>
    </row>
    <row r="69" spans="2:8" x14ac:dyDescent="0.3">
      <c r="H69"/>
    </row>
    <row r="70" spans="2:8" x14ac:dyDescent="0.3">
      <c r="H70" s="54"/>
    </row>
    <row r="71" spans="2:8" x14ac:dyDescent="0.3">
      <c r="H71"/>
    </row>
    <row r="72" spans="2:8" x14ac:dyDescent="0.3">
      <c r="H72" s="54"/>
    </row>
    <row r="73" spans="2:8" x14ac:dyDescent="0.3">
      <c r="H73"/>
    </row>
    <row r="74" spans="2:8" x14ac:dyDescent="0.3">
      <c r="H74" s="54"/>
    </row>
    <row r="75" spans="2:8" x14ac:dyDescent="0.3">
      <c r="H75"/>
    </row>
    <row r="76" spans="2:8" x14ac:dyDescent="0.3">
      <c r="H76" s="54"/>
    </row>
    <row r="77" spans="2:8" x14ac:dyDescent="0.3">
      <c r="H77"/>
    </row>
    <row r="78" spans="2:8" x14ac:dyDescent="0.3">
      <c r="H78" s="54"/>
    </row>
    <row r="79" spans="2:8" x14ac:dyDescent="0.3">
      <c r="H79"/>
    </row>
    <row r="80" spans="2:8" x14ac:dyDescent="0.3">
      <c r="H80" s="54"/>
    </row>
    <row r="81" spans="8:8" x14ac:dyDescent="0.3">
      <c r="H81"/>
    </row>
    <row r="82" spans="8:8" x14ac:dyDescent="0.3">
      <c r="H82" s="54"/>
    </row>
    <row r="83" spans="8:8" x14ac:dyDescent="0.3">
      <c r="H83"/>
    </row>
    <row r="84" spans="8:8" x14ac:dyDescent="0.3">
      <c r="H84" s="54"/>
    </row>
    <row r="85" spans="8:8" x14ac:dyDescent="0.3">
      <c r="H85"/>
    </row>
    <row r="86" spans="8:8" x14ac:dyDescent="0.3">
      <c r="H86" s="54"/>
    </row>
    <row r="87" spans="8:8" x14ac:dyDescent="0.3">
      <c r="H87"/>
    </row>
    <row r="88" spans="8:8" x14ac:dyDescent="0.3">
      <c r="H88" s="54"/>
    </row>
    <row r="89" spans="8:8" x14ac:dyDescent="0.3">
      <c r="H89"/>
    </row>
    <row r="90" spans="8:8" x14ac:dyDescent="0.3">
      <c r="H90" s="54"/>
    </row>
    <row r="91" spans="8:8" x14ac:dyDescent="0.3">
      <c r="H91"/>
    </row>
    <row r="92" spans="8:8" x14ac:dyDescent="0.3">
      <c r="H92" s="54"/>
    </row>
    <row r="93" spans="8:8" x14ac:dyDescent="0.3">
      <c r="H93"/>
    </row>
    <row r="94" spans="8:8" x14ac:dyDescent="0.3">
      <c r="H94" s="54"/>
    </row>
  </sheetData>
  <mergeCells count="6">
    <mergeCell ref="B1:G1"/>
    <mergeCell ref="D15:E15"/>
    <mergeCell ref="D60:E60"/>
    <mergeCell ref="F60:G60"/>
    <mergeCell ref="F15:G15"/>
    <mergeCell ref="B58:G58"/>
  </mergeCells>
  <pageMargins left="0.19685039370078741" right="0.19685039370078741" top="0.19685039370078741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Ю</cp:lastModifiedBy>
  <cp:lastPrinted>2026-04-29T04:45:44Z</cp:lastPrinted>
  <dcterms:created xsi:type="dcterms:W3CDTF">2020-04-19T11:49:17Z</dcterms:created>
  <dcterms:modified xsi:type="dcterms:W3CDTF">2026-04-29T04:45:48Z</dcterms:modified>
</cp:coreProperties>
</file>